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材料采购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<sst xmlns="http://schemas.openxmlformats.org/spreadsheetml/2006/main" count="30" uniqueCount="23">
  <si>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彭水自治县三义乡三级道路及安全提升工程（一期灾后恢复重建工程）施工材料采购</t>
  </si>
  <si>
    <t>序号</t>
  </si>
  <si>
    <t>项目名称</t>
  </si>
  <si>
    <t>单位</t>
  </si>
  <si>
    <t>工程量</t>
  </si>
  <si>
    <t>发包单价</t>
  </si>
  <si>
    <t>发包合价</t>
  </si>
  <si>
    <t>备注</t>
  </si>
  <si>
    <t>HPB300钢筋</t>
  </si>
  <si>
    <t>t</t>
  </si>
  <si>
    <t>HPB400钢筋</t>
  </si>
  <si>
    <t>42.5水泥</t>
  </si>
  <si>
    <t>机制砂</t>
  </si>
  <si>
    <t>m3</t>
  </si>
  <si>
    <t>碎石</t>
  </si>
  <si>
    <t>砂砾</t>
  </si>
  <si>
    <t>片石</t>
  </si>
  <si>
    <t>C50商品砼</t>
  </si>
  <si>
    <t>C50防水商品砼</t>
  </si>
  <si>
    <t>小计</t>
  </si>
  <si>
    <t>税金</t>
  </si>
  <si>
    <t>%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</si>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</sst>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F22" sqref="F22"/>
    </sheetView>
  </sheetViews>
  <sheetFormatPr defaultColWidth="8" defaultRowHeight="13.5"/>
  <cols>
    <col min="1" max="1" width="5" style="2" customWidth="1"/>
    <col min="2" max="2" width="15.4444444444444" style="2" customWidth="1"/>
    <col min="3" max="3" width="5" style="2" customWidth="1"/>
    <col min="4" max="4" width="7.66666666666667" style="3" customWidth="1"/>
    <col min="5" max="5" width="9.44444444444444" style="3" customWidth="1"/>
    <col min="6" max="6" width="13" style="3" customWidth="1"/>
    <col min="7" max="7" width="11.2222222222222" style="2" customWidth="1"/>
    <col min="8" max="8" width="8.55555555555556" style="2"/>
    <col min="9" max="9" width="8" style="2"/>
    <col min="10" max="16384" width="8" style="1"/>
  </cols>
  <sheetData>
    <row r="1" s="1" customFormat="1" ht="62" customHeight="1" spans="1:9">
      <c r="A1" s="4" t="s">
        <v>0</v>
      </c>
      <c r="B1" s="4"/>
      <c r="C1" s="4"/>
      <c r="D1" s="4"/>
      <c r="E1" s="4"/>
      <c r="F1" s="4"/>
      <c r="G1" s="4"/>
      <c r="H1" s="2"/>
      <c r="I1" s="2"/>
    </row>
    <row r="2" s="1" customFormat="1" ht="30" customHeight="1" spans="1:9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7" t="s">
        <v>6</v>
      </c>
      <c r="G2" s="9" t="s">
        <v>7</v>
      </c>
      <c r="H2" s="2"/>
      <c r="I2" s="2"/>
    </row>
    <row r="3" s="1" customFormat="1" ht="20" customHeight="1" spans="1:9">
      <c r="A3" s="10">
        <v>1</v>
      </c>
      <c r="B3" s="11" t="s">
        <v>8</v>
      </c>
      <c r="C3" s="12" t="s">
        <v>9</v>
      </c>
      <c r="D3" s="13">
        <v>26.54</v>
      </c>
      <c r="E3" s="12">
        <v>3300.02</v>
      </c>
      <c r="F3" s="13">
        <f t="shared" ref="F3:F11" si="0">ROUND(D3*E3,2)</f>
        <v>87582.53</v>
      </c>
      <c r="G3" s="14"/>
      <c r="H3" s="2"/>
      <c r="I3" s="2"/>
    </row>
    <row r="4" s="1" customFormat="1" ht="20" customHeight="1" spans="1:9">
      <c r="A4" s="10">
        <v>2</v>
      </c>
      <c r="B4" s="11" t="s">
        <v>10</v>
      </c>
      <c r="C4" s="12" t="s">
        <v>9</v>
      </c>
      <c r="D4" s="13">
        <v>561.92</v>
      </c>
      <c r="E4" s="12">
        <v>3200</v>
      </c>
      <c r="F4" s="13">
        <f t="shared" si="0"/>
        <v>1798144</v>
      </c>
      <c r="G4" s="14"/>
      <c r="H4" s="2"/>
      <c r="I4" s="2"/>
    </row>
    <row r="5" s="1" customFormat="1" ht="20" customHeight="1" spans="1:9">
      <c r="A5" s="10">
        <v>3</v>
      </c>
      <c r="B5" s="11" t="s">
        <v>11</v>
      </c>
      <c r="C5" s="12" t="s">
        <v>9</v>
      </c>
      <c r="D5" s="13">
        <v>2970.12</v>
      </c>
      <c r="E5" s="12">
        <v>380</v>
      </c>
      <c r="F5" s="13">
        <f t="shared" si="0"/>
        <v>1128645.6</v>
      </c>
      <c r="G5" s="14"/>
      <c r="H5" s="2"/>
      <c r="I5" s="2"/>
    </row>
    <row r="6" s="1" customFormat="1" ht="20" customHeight="1" spans="1:9">
      <c r="A6" s="10">
        <v>4</v>
      </c>
      <c r="B6" s="11" t="s">
        <v>12</v>
      </c>
      <c r="C6" s="12" t="s">
        <v>13</v>
      </c>
      <c r="D6" s="13">
        <v>4461.57</v>
      </c>
      <c r="E6" s="12">
        <v>104.82</v>
      </c>
      <c r="F6" s="13">
        <f t="shared" si="0"/>
        <v>467661.77</v>
      </c>
      <c r="G6" s="14"/>
      <c r="H6" s="2"/>
      <c r="I6" s="2"/>
    </row>
    <row r="7" s="1" customFormat="1" ht="20" customHeight="1" spans="1:9">
      <c r="A7" s="10">
        <v>5</v>
      </c>
      <c r="B7" s="11" t="s">
        <v>14</v>
      </c>
      <c r="C7" s="12" t="s">
        <v>13</v>
      </c>
      <c r="D7" s="13">
        <v>8187.87</v>
      </c>
      <c r="E7" s="12">
        <v>100.27</v>
      </c>
      <c r="F7" s="13">
        <f t="shared" si="0"/>
        <v>820997.72</v>
      </c>
      <c r="G7" s="14"/>
      <c r="H7" s="2"/>
      <c r="I7" s="2"/>
    </row>
    <row r="8" s="1" customFormat="1" ht="20" customHeight="1" spans="1:9">
      <c r="A8" s="10">
        <v>6</v>
      </c>
      <c r="B8" s="11" t="s">
        <v>15</v>
      </c>
      <c r="C8" s="12" t="s">
        <v>13</v>
      </c>
      <c r="D8" s="13">
        <v>279</v>
      </c>
      <c r="E8" s="12">
        <v>104.82</v>
      </c>
      <c r="F8" s="13">
        <f t="shared" si="0"/>
        <v>29244.78</v>
      </c>
      <c r="G8" s="14"/>
      <c r="H8" s="2"/>
      <c r="I8" s="2"/>
    </row>
    <row r="9" s="1" customFormat="1" ht="20" customHeight="1" spans="1:9">
      <c r="A9" s="10">
        <v>7</v>
      </c>
      <c r="B9" s="11" t="s">
        <v>16</v>
      </c>
      <c r="C9" s="12" t="s">
        <v>13</v>
      </c>
      <c r="D9" s="13">
        <v>2479.31</v>
      </c>
      <c r="E9" s="12">
        <v>82.04</v>
      </c>
      <c r="F9" s="13">
        <f t="shared" si="0"/>
        <v>203402.59</v>
      </c>
      <c r="G9" s="14"/>
      <c r="H9" s="2"/>
      <c r="I9" s="2"/>
    </row>
    <row r="10" s="1" customFormat="1" ht="20" customHeight="1" spans="1:9">
      <c r="A10" s="10">
        <v>8</v>
      </c>
      <c r="B10" s="11" t="s">
        <v>17</v>
      </c>
      <c r="C10" s="12" t="s">
        <v>13</v>
      </c>
      <c r="D10" s="13">
        <v>731.38</v>
      </c>
      <c r="E10" s="12">
        <v>647.17</v>
      </c>
      <c r="F10" s="13">
        <f t="shared" si="0"/>
        <v>473327.19</v>
      </c>
      <c r="G10" s="14"/>
      <c r="H10" s="2"/>
      <c r="I10" s="2"/>
    </row>
    <row r="11" s="1" customFormat="1" ht="20" customHeight="1" spans="1:9">
      <c r="A11" s="10">
        <v>9</v>
      </c>
      <c r="B11" s="11" t="s">
        <v>18</v>
      </c>
      <c r="C11" s="12" t="s">
        <v>13</v>
      </c>
      <c r="D11" s="13">
        <v>148</v>
      </c>
      <c r="E11" s="12">
        <v>674.27</v>
      </c>
      <c r="F11" s="13">
        <f t="shared" si="0"/>
        <v>99791.96</v>
      </c>
      <c r="G11" s="14"/>
      <c r="H11" s="2"/>
      <c r="I11" s="2"/>
    </row>
    <row r="12" s="1" customFormat="1" ht="20" customHeight="1" spans="1:9">
      <c r="A12" s="15">
        <v>10</v>
      </c>
      <c r="B12" s="16" t="s">
        <v>19</v>
      </c>
      <c r="C12" s="12"/>
      <c r="D12" s="13"/>
      <c r="E12" s="13"/>
      <c r="F12" s="17">
        <f>SUM(F3:F11)</f>
        <v>5108798.14</v>
      </c>
      <c r="G12" s="14"/>
      <c r="H12" s="2"/>
      <c r="I12" s="2"/>
    </row>
    <row r="13" ht="30" customHeight="1" spans="1:9">
      <c r="A13" s="15">
        <v>11</v>
      </c>
      <c r="B13" s="18" t="s">
        <v>20</v>
      </c>
      <c r="C13" s="19" t="s">
        <v>21</v>
      </c>
      <c r="D13" s="13">
        <v>13</v>
      </c>
      <c r="E13" s="13">
        <f>F12</f>
        <v>5108798.14</v>
      </c>
      <c r="F13" s="17">
        <f>ROUND(D13*E13/100+0.03,2)</f>
        <v>664143.79</v>
      </c>
      <c r="G13" s="14"/>
    </row>
    <row r="14" ht="30" customHeight="1" spans="1:9">
      <c r="A14" s="20">
        <v>12</v>
      </c>
      <c r="B14" s="21" t="s">
        <v>22</v>
      </c>
      <c r="C14" s="22"/>
      <c r="D14" s="23"/>
      <c r="E14" s="24"/>
      <c r="F14" s="24">
        <f>F12+F13</f>
        <v>5772941.93</v>
      </c>
      <c r="G14" s="25"/>
    </row>
    <row r="15" ht="30" customHeight="1"/>
    <row r="16" ht="18" customHeight="1"/>
    <row r="17" ht="18" customHeight="1"/>
    <row r="18" ht="18" customHeight="1"/>
    <row r="19" ht="18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rintOptions horizontalCentered="1"/>
  <pageMargins left="0.590277777777778" right="0.590277777777778" top="0.786805555555556" bottom="0.590277777777778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李莎</cp:lastModifiedBy>
  <dcterms:created xsi:type="dcterms:W3CDTF">2026-03-04T08:53:00Z</dcterms:created>
  <dcterms:modified xsi:type="dcterms:W3CDTF">2026-05-07T02:19:53Z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640B3DA800824F79BD3EE88D0EFDAE6F_13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