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 tabRatio="894"/>
  </bookViews>
  <sheets>
    <sheet name="包8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<sst xmlns="http://schemas.openxmlformats.org/spreadsheetml/2006/main" count="24" uniqueCount="21">
  <si>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彭水自治县走马岭至郎溪段公路及安全提升工程
（水稳层）专业分包</t>
  </si>
  <si>
    <t>单位：元</t>
  </si>
  <si>
    <t>序号</t>
  </si>
  <si>
    <t>项目名称</t>
  </si>
  <si>
    <t>单位</t>
  </si>
  <si>
    <t>工程量</t>
  </si>
  <si>
    <t>单价</t>
  </si>
  <si>
    <t>合价</t>
  </si>
  <si>
    <t>备注</t>
  </si>
  <si>
    <t>一</t>
  </si>
  <si>
    <t>工程费用</t>
  </si>
  <si>
    <t>（一）</t>
  </si>
  <si>
    <t>清单 第300章  路面</t>
  </si>
  <si>
    <t>200mm厚水泥稳定碎石底基层（4%水泥含量）</t>
  </si>
  <si>
    <t>m2</t>
  </si>
  <si>
    <t>200mm厚水泥稳定碎石底基层（5%水泥含量）</t>
  </si>
  <si>
    <t>二</t>
  </si>
  <si>
    <t>安全生产费</t>
  </si>
  <si>
    <t>%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</si>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</sst>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zoomScale="115" zoomScaleNormal="115" workbookViewId="0">
      <selection activeCell="A1" sqref="A1:G1"/>
    </sheetView>
  </sheetViews>
  <sheetFormatPr defaultColWidth="9" defaultRowHeight="14.4"/>
  <cols>
    <col min="1" max="1" width="5.62962962962963" style="1" customWidth="1"/>
    <col min="2" max="2" width="22.6296296296296" style="1" customWidth="1"/>
    <col min="3" max="3" width="5.62962962962963" style="1" customWidth="1"/>
    <col min="4" max="4" width="19.4259259259259" style="1" customWidth="1"/>
    <col min="5" max="5" width="10.6296296296296" style="2" customWidth="1"/>
    <col min="6" max="6" width="12.6574074074074" style="2" customWidth="1"/>
    <col min="7" max="7" width="14.6296296296296" style="2" customWidth="1"/>
    <col min="8" max="16" width="9" style="1"/>
  </cols>
  <sheetData>
    <row r="1" customFormat="1" ht="49" customHeight="1" spans="1:16">
      <c r="A1" s="3" t="s">
        <v>0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56" customHeight="1" spans="1:16">
      <c r="A2" s="5"/>
      <c r="B2" s="5"/>
      <c r="C2" s="5"/>
      <c r="D2" s="5"/>
      <c r="E2" s="6"/>
      <c r="F2" s="7" t="s">
        <v>1</v>
      </c>
      <c r="G2" s="7"/>
      <c r="H2" s="1"/>
      <c r="I2" s="1"/>
      <c r="J2" s="1"/>
      <c r="K2" s="1"/>
      <c r="L2" s="1"/>
      <c r="M2" s="1"/>
      <c r="N2" s="1"/>
      <c r="O2" s="1"/>
      <c r="P2" s="1"/>
    </row>
    <row r="3" customFormat="1" ht="78" customHeight="1" spans="1:1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78" customHeight="1" spans="1:16">
      <c r="A4" s="12" t="s">
        <v>9</v>
      </c>
      <c r="B4" s="13" t="s">
        <v>10</v>
      </c>
      <c r="C4" s="13"/>
      <c r="D4" s="14"/>
      <c r="E4" s="14"/>
      <c r="F4" s="14">
        <f>F5</f>
        <v>7956907.2</v>
      </c>
      <c r="G4" s="15"/>
      <c r="H4" s="1"/>
      <c r="I4" s="1"/>
      <c r="J4" s="1"/>
      <c r="K4" s="1"/>
      <c r="L4" s="1"/>
      <c r="M4" s="1"/>
      <c r="N4" s="1"/>
      <c r="O4" s="1"/>
      <c r="P4" s="1"/>
    </row>
    <row r="5" customFormat="1" ht="78" customHeight="1" spans="1:16">
      <c r="A5" s="16" t="s">
        <v>11</v>
      </c>
      <c r="B5" s="17" t="s">
        <v>12</v>
      </c>
      <c r="C5" s="18"/>
      <c r="D5" s="19"/>
      <c r="E5" s="20"/>
      <c r="F5" s="19">
        <f>SUM(F6:F7)</f>
        <v>7956907.2</v>
      </c>
      <c r="G5" s="21"/>
      <c r="H5" s="1"/>
      <c r="I5" s="1"/>
      <c r="J5" s="1"/>
      <c r="K5" s="1"/>
      <c r="L5" s="1"/>
      <c r="M5" s="1"/>
      <c r="N5" s="1"/>
      <c r="O5" s="1"/>
      <c r="P5" s="1"/>
    </row>
    <row r="6" customFormat="1" ht="78" customHeight="1" spans="1:16">
      <c r="A6" s="22">
        <v>1</v>
      </c>
      <c r="B6" s="23" t="s">
        <v>13</v>
      </c>
      <c r="C6" s="24" t="s">
        <v>14</v>
      </c>
      <c r="D6" s="25">
        <v>100848</v>
      </c>
      <c r="E6" s="25">
        <v>38.53</v>
      </c>
      <c r="F6" s="25">
        <f>ROUND(D6*E6,2)</f>
        <v>3885673.44</v>
      </c>
      <c r="G6" s="21"/>
      <c r="H6" s="1"/>
      <c r="I6" s="1"/>
      <c r="J6" s="1"/>
      <c r="K6" s="1"/>
      <c r="L6" s="1"/>
      <c r="M6" s="1"/>
      <c r="N6" s="1"/>
      <c r="O6" s="1"/>
      <c r="P6" s="1"/>
    </row>
    <row r="7" customFormat="1" ht="78" customHeight="1" spans="1:16">
      <c r="A7" s="22">
        <v>2</v>
      </c>
      <c r="B7" s="23" t="s">
        <v>15</v>
      </c>
      <c r="C7" s="24" t="s">
        <v>14</v>
      </c>
      <c r="D7" s="25">
        <v>100848</v>
      </c>
      <c r="E7" s="25">
        <v>40.37</v>
      </c>
      <c r="F7" s="25">
        <f>ROUND(D7*E7,2)</f>
        <v>4071233.76</v>
      </c>
      <c r="G7" s="21"/>
      <c r="H7" s="1"/>
      <c r="I7" s="1"/>
      <c r="J7" s="1"/>
      <c r="K7" s="1"/>
      <c r="L7" s="1"/>
      <c r="M7" s="1"/>
      <c r="N7" s="1"/>
      <c r="O7" s="1"/>
      <c r="P7" s="1"/>
    </row>
    <row r="8" customFormat="1" ht="78" customHeight="1" spans="1:16">
      <c r="A8" s="26" t="s">
        <v>16</v>
      </c>
      <c r="B8" s="27" t="s">
        <v>17</v>
      </c>
      <c r="C8" s="28" t="s">
        <v>18</v>
      </c>
      <c r="D8" s="25">
        <v>0.5</v>
      </c>
      <c r="E8" s="20">
        <f>F4</f>
        <v>7956907.2</v>
      </c>
      <c r="F8" s="29">
        <f>ROUND(D8*E8/100,2)</f>
        <v>39784.54</v>
      </c>
      <c r="G8" s="21"/>
      <c r="H8" s="1"/>
      <c r="I8" s="1"/>
      <c r="J8" s="1"/>
      <c r="K8" s="1"/>
      <c r="L8" s="1"/>
      <c r="M8" s="1"/>
      <c r="N8" s="1"/>
      <c r="O8" s="1"/>
      <c r="P8" s="1"/>
    </row>
    <row r="9" customFormat="1" ht="78" customHeight="1" spans="1:16">
      <c r="A9" s="16" t="s">
        <v>16</v>
      </c>
      <c r="B9" s="18" t="s">
        <v>19</v>
      </c>
      <c r="C9" s="30" t="s">
        <v>18</v>
      </c>
      <c r="D9" s="20">
        <v>9</v>
      </c>
      <c r="E9" s="20">
        <f>F4+F8</f>
        <v>7996691.74</v>
      </c>
      <c r="F9" s="19">
        <f>ROUND(D9*E9/100,2)</f>
        <v>719702.26</v>
      </c>
      <c r="G9" s="21"/>
      <c r="H9" s="1"/>
      <c r="I9" s="1"/>
      <c r="J9" s="1"/>
      <c r="K9" s="1"/>
      <c r="L9" s="1"/>
      <c r="M9" s="1"/>
      <c r="N9" s="1"/>
      <c r="O9" s="1"/>
      <c r="P9" s="1"/>
    </row>
    <row r="10" customFormat="1" ht="78" customHeight="1" spans="1:16">
      <c r="A10" s="31"/>
      <c r="B10" s="32" t="s">
        <v>20</v>
      </c>
      <c r="C10" s="33"/>
      <c r="D10" s="34"/>
      <c r="E10" s="34"/>
      <c r="F10" s="35">
        <f>F4+F8+F9</f>
        <v>8716394</v>
      </c>
      <c r="G10" s="36"/>
      <c r="H10" s="1"/>
      <c r="I10" s="1"/>
      <c r="J10" s="1"/>
      <c r="K10" s="1"/>
      <c r="L10" s="1"/>
      <c r="M10" s="1"/>
      <c r="N10" s="1"/>
      <c r="O10" s="1"/>
      <c r="P10" s="1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雪学</cp:lastModifiedBy>
  <dcterms:created xsi:type="dcterms:W3CDTF">2025-04-08T15:37:00Z</dcterms:created>
  <dcterms:modified xsi:type="dcterms:W3CDTF">2025-07-11T04:28:58Z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FEBFE77DAF99476AAC3140A8C170414D_13</vt:lpwstr>
  </property>
  <property fmtid="{D5CDD505-2E9C-101B-9397-08002B2CF9AE}" pid="3" name="KSOProductBuildVer">
    <vt:lpwstr>2052-12.1.0.21541</vt:lpwstr>
  </property>
</Properties>
</file>