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10500" tabRatio="894"/>
  </bookViews>
  <sheets>
    <sheet name="包8" sheetId="2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<sst xmlns="http://schemas.openxmlformats.org/spreadsheetml/2006/main" count="34" uniqueCount="26">
  <si>
    <t>彭水自治县万足至石盘段公路及安全提升工程（水稳层）         专业分包</t>
  </si>
  <si>
    <t>单位：元</t>
  </si>
  <si>
    <t>序号</t>
  </si>
  <si>
    <t>项目名称</t>
  </si>
  <si>
    <t>单位</t>
  </si>
  <si>
    <t>工程量</t>
  </si>
  <si>
    <t>单价</t>
  </si>
  <si>
    <t>合价</t>
  </si>
  <si>
    <t>备注</t>
  </si>
  <si>
    <t>一</t>
  </si>
  <si>
    <t>工程费用</t>
  </si>
  <si>
    <t>（一）</t>
  </si>
  <si>
    <t>清单 第300章  路面</t>
  </si>
  <si>
    <t>180mm厚水泥稳定碎石底基层（4%水泥含量）</t>
  </si>
  <si>
    <t>m2</t>
  </si>
  <si>
    <t>200mm厚级配碎石底基层</t>
  </si>
  <si>
    <t>180mm厚水泥稳定碎石底基层（5%水泥含量）</t>
  </si>
  <si>
    <t>（二）</t>
  </si>
  <si>
    <t>交叉工程</t>
  </si>
  <si>
    <t>（三）</t>
  </si>
  <si>
    <t>其他工程（改路）</t>
  </si>
  <si>
    <t>二</t>
  </si>
  <si>
    <t>安全生产费</t>
  </si>
  <si>
    <t>%</t>
  </si>
  <si>
    <t>税金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</si>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</sst>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6" applyNumberFormat="0" applyAlignment="0" applyProtection="0">
      <alignment vertical="center"/>
    </xf>
    <xf numFmtId="0" fontId="14" fillId="4" borderId="17" applyNumberFormat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" fillId="0" borderId="0" xfId="0" applyNumberFormat="1" applyFont="1" applyFill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0"/>
  <sheetViews>
    <sheetView tabSelected="1" zoomScale="115" zoomScaleNormal="115" topLeftCell="A10" workbookViewId="0">
      <selection activeCell="A4" sqref="$A4:$XFD15"/>
    </sheetView>
  </sheetViews>
  <sheetFormatPr defaultColWidth="9" defaultRowHeight="14.4"/>
  <cols>
    <col min="1" max="1" width="5.62962962962963" style="1" customWidth="1"/>
    <col min="2" max="2" width="22.6296296296296" style="1" customWidth="1"/>
    <col min="3" max="3" width="5.62962962962963" style="1" customWidth="1"/>
    <col min="4" max="4" width="20.6296296296296" style="1" customWidth="1"/>
    <col min="5" max="5" width="10.6296296296296" style="2" customWidth="1"/>
    <col min="6" max="6" width="11.9814814814815" style="2" customWidth="1"/>
    <col min="7" max="7" width="14.6296296296296" style="2" customWidth="1"/>
    <col min="8" max="16" width="9" style="1"/>
  </cols>
  <sheetData>
    <row r="1" customFormat="1" ht="49" customHeight="1" spans="1:16">
      <c r="A1" s="3" t="s">
        <v>0</v>
      </c>
      <c r="B1" s="3"/>
      <c r="C1" s="3"/>
      <c r="D1" s="3"/>
      <c r="E1" s="4"/>
      <c r="F1" s="4"/>
      <c r="G1" s="4"/>
      <c r="H1" s="1"/>
      <c r="I1" s="1"/>
      <c r="J1" s="1"/>
      <c r="K1" s="1"/>
      <c r="L1" s="1"/>
      <c r="M1" s="1"/>
      <c r="N1" s="1"/>
      <c r="O1" s="1"/>
      <c r="P1" s="1"/>
    </row>
    <row r="2" customFormat="1" ht="45" customHeight="1" spans="1:16">
      <c r="A2" s="5"/>
      <c r="B2" s="5"/>
      <c r="C2" s="5"/>
      <c r="D2" s="5"/>
      <c r="E2" s="6"/>
      <c r="F2" s="7" t="s">
        <v>1</v>
      </c>
      <c r="G2" s="7"/>
      <c r="H2" s="1"/>
      <c r="I2" s="1"/>
      <c r="J2" s="1"/>
      <c r="K2" s="1"/>
      <c r="L2" s="1"/>
      <c r="M2" s="1"/>
      <c r="N2" s="1"/>
      <c r="O2" s="1"/>
      <c r="P2" s="1"/>
    </row>
    <row r="3" customFormat="1" ht="41" customHeight="1" spans="1:16">
      <c r="A3" s="8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"/>
      <c r="I3" s="1"/>
      <c r="J3" s="1"/>
      <c r="K3" s="1"/>
      <c r="L3" s="1"/>
      <c r="M3" s="1"/>
      <c r="N3" s="1"/>
      <c r="O3" s="1"/>
      <c r="P3" s="1"/>
    </row>
    <row r="4" customFormat="1" ht="46" customHeight="1" spans="1:16">
      <c r="A4" s="12" t="s">
        <v>9</v>
      </c>
      <c r="B4" s="13" t="s">
        <v>10</v>
      </c>
      <c r="C4" s="13">
        <v>81</v>
      </c>
      <c r="D4" s="14"/>
      <c r="E4" s="14"/>
      <c r="F4" s="14">
        <f>F5+F9+F11</f>
        <v>7418461.68</v>
      </c>
      <c r="G4" s="15"/>
      <c r="H4" s="1"/>
      <c r="I4" s="1"/>
      <c r="J4" s="1"/>
      <c r="K4" s="1"/>
      <c r="L4" s="1"/>
      <c r="M4" s="1"/>
      <c r="N4" s="1"/>
      <c r="O4" s="1"/>
      <c r="P4" s="1"/>
    </row>
    <row r="5" customFormat="1" ht="46" customHeight="1" spans="1:16">
      <c r="A5" s="16" t="s">
        <v>11</v>
      </c>
      <c r="B5" s="17" t="s">
        <v>12</v>
      </c>
      <c r="C5" s="18"/>
      <c r="D5" s="19"/>
      <c r="E5" s="19"/>
      <c r="F5" s="20">
        <f>SUM(F6:F8)</f>
        <v>7359897.72</v>
      </c>
      <c r="G5" s="21"/>
      <c r="H5" s="1"/>
      <c r="I5" s="1"/>
      <c r="J5" s="1"/>
      <c r="K5" s="1"/>
      <c r="L5" s="1"/>
      <c r="M5" s="1"/>
      <c r="N5" s="1"/>
      <c r="O5" s="1"/>
      <c r="P5" s="1"/>
    </row>
    <row r="6" customFormat="1" ht="46" customHeight="1" spans="1:16">
      <c r="A6" s="22">
        <v>1</v>
      </c>
      <c r="B6" s="23" t="s">
        <v>13</v>
      </c>
      <c r="C6" s="24" t="s">
        <v>14</v>
      </c>
      <c r="D6" s="19">
        <v>108192</v>
      </c>
      <c r="E6" s="25">
        <v>34.68</v>
      </c>
      <c r="F6" s="25">
        <f t="shared" ref="F6:F8" si="0">ROUND(D6*E6,2)</f>
        <v>3752098.56</v>
      </c>
      <c r="G6" s="21"/>
      <c r="H6" s="1"/>
      <c r="I6" s="1"/>
      <c r="J6" s="1"/>
      <c r="K6" s="1"/>
      <c r="L6" s="1"/>
      <c r="M6" s="1"/>
      <c r="N6" s="1"/>
      <c r="O6" s="1"/>
      <c r="P6" s="1"/>
    </row>
    <row r="7" customFormat="1" ht="46" customHeight="1" spans="1:16">
      <c r="A7" s="22">
        <v>2</v>
      </c>
      <c r="B7" s="23" t="s">
        <v>15</v>
      </c>
      <c r="C7" s="24" t="s">
        <v>14</v>
      </c>
      <c r="D7" s="19">
        <v>876</v>
      </c>
      <c r="E7" s="25">
        <v>28.63</v>
      </c>
      <c r="F7" s="25">
        <f t="shared" si="0"/>
        <v>25079.88</v>
      </c>
      <c r="G7" s="21"/>
      <c r="H7" s="1"/>
      <c r="I7" s="1"/>
      <c r="J7" s="1"/>
      <c r="K7" s="1"/>
      <c r="L7" s="1"/>
      <c r="M7" s="1"/>
      <c r="N7" s="1"/>
      <c r="O7" s="1"/>
      <c r="P7" s="1"/>
    </row>
    <row r="8" customFormat="1" ht="46" customHeight="1" spans="1:16">
      <c r="A8" s="22">
        <v>3</v>
      </c>
      <c r="B8" s="23" t="s">
        <v>16</v>
      </c>
      <c r="C8" s="24" t="s">
        <v>14</v>
      </c>
      <c r="D8" s="19">
        <v>98616</v>
      </c>
      <c r="E8" s="25">
        <v>36.33</v>
      </c>
      <c r="F8" s="25">
        <f t="shared" si="0"/>
        <v>3582719.28</v>
      </c>
      <c r="G8" s="21"/>
      <c r="H8" s="1"/>
      <c r="I8" s="1"/>
      <c r="J8" s="1"/>
      <c r="K8" s="1"/>
      <c r="L8" s="1"/>
      <c r="M8" s="1"/>
      <c r="N8" s="1"/>
      <c r="O8" s="1"/>
      <c r="P8" s="1"/>
    </row>
    <row r="9" customFormat="1" ht="46" customHeight="1" spans="1:16">
      <c r="A9" s="16" t="s">
        <v>17</v>
      </c>
      <c r="B9" s="17" t="s">
        <v>18</v>
      </c>
      <c r="C9" s="24"/>
      <c r="D9" s="25"/>
      <c r="E9" s="25"/>
      <c r="F9" s="20">
        <f>SUM(F10:F10)</f>
        <v>9809.1</v>
      </c>
      <c r="G9" s="21"/>
      <c r="H9" s="1"/>
      <c r="I9" s="1"/>
      <c r="J9" s="1"/>
      <c r="K9" s="1"/>
      <c r="L9" s="1"/>
      <c r="M9" s="1"/>
      <c r="N9" s="1"/>
      <c r="O9" s="1"/>
      <c r="P9" s="1"/>
    </row>
    <row r="10" customFormat="1" ht="46" customHeight="1" spans="1:16">
      <c r="A10" s="22">
        <v>1</v>
      </c>
      <c r="B10" s="26" t="s">
        <v>16</v>
      </c>
      <c r="C10" s="24" t="s">
        <v>14</v>
      </c>
      <c r="D10" s="25">
        <v>270</v>
      </c>
      <c r="E10" s="25">
        <v>36.33</v>
      </c>
      <c r="F10" s="25">
        <f>ROUND(D10*E10,2)</f>
        <v>9809.1</v>
      </c>
      <c r="G10" s="21"/>
      <c r="H10" s="1"/>
      <c r="I10" s="1"/>
      <c r="J10" s="1"/>
      <c r="K10" s="1"/>
      <c r="L10" s="1"/>
      <c r="M10" s="1"/>
      <c r="N10" s="1"/>
      <c r="O10" s="1"/>
      <c r="P10" s="1"/>
    </row>
    <row r="11" ht="46" customHeight="1" spans="1:7">
      <c r="A11" s="16" t="s">
        <v>19</v>
      </c>
      <c r="B11" s="17" t="s">
        <v>20</v>
      </c>
      <c r="C11" s="24"/>
      <c r="D11" s="25"/>
      <c r="E11" s="25"/>
      <c r="F11" s="20">
        <f>SUM(F12:F12)</f>
        <v>48754.86</v>
      </c>
      <c r="G11" s="21"/>
    </row>
    <row r="12" ht="46" customHeight="1" spans="1:7">
      <c r="A12" s="22">
        <v>1</v>
      </c>
      <c r="B12" s="26" t="s">
        <v>16</v>
      </c>
      <c r="C12" s="24" t="s">
        <v>14</v>
      </c>
      <c r="D12" s="25">
        <v>1342</v>
      </c>
      <c r="E12" s="25">
        <v>36.33</v>
      </c>
      <c r="F12" s="25">
        <f>ROUND(D12*E12,2)</f>
        <v>48754.86</v>
      </c>
      <c r="G12" s="21"/>
    </row>
    <row r="13" ht="46" customHeight="1" spans="1:7">
      <c r="A13" s="16" t="s">
        <v>21</v>
      </c>
      <c r="B13" s="27" t="s">
        <v>22</v>
      </c>
      <c r="C13" s="28" t="s">
        <v>23</v>
      </c>
      <c r="D13" s="19">
        <v>0.5</v>
      </c>
      <c r="E13" s="25">
        <f>F4</f>
        <v>7418461.68</v>
      </c>
      <c r="F13" s="20">
        <f>ROUND(D13*E13/100,2)</f>
        <v>37092.31</v>
      </c>
      <c r="G13" s="21"/>
    </row>
    <row r="14" ht="46" customHeight="1" spans="1:7">
      <c r="A14" s="29" t="s">
        <v>21</v>
      </c>
      <c r="B14" s="30" t="s">
        <v>24</v>
      </c>
      <c r="C14" s="31" t="s">
        <v>23</v>
      </c>
      <c r="D14" s="25">
        <v>9</v>
      </c>
      <c r="E14" s="25">
        <f>F4+F13</f>
        <v>7455553.99</v>
      </c>
      <c r="F14" s="32">
        <f>ROUND(D14*E14/100,2)</f>
        <v>670999.86</v>
      </c>
      <c r="G14" s="21"/>
    </row>
    <row r="15" ht="46" customHeight="1" spans="1:7">
      <c r="A15" s="33"/>
      <c r="B15" s="34" t="s">
        <v>25</v>
      </c>
      <c r="C15" s="35"/>
      <c r="D15" s="36"/>
      <c r="E15" s="36"/>
      <c r="F15" s="37">
        <f>F4+F13+F14</f>
        <v>8126553.85</v>
      </c>
      <c r="G15" s="38"/>
    </row>
    <row r="16" ht="30" customHeight="1"/>
    <row r="17" ht="30" customHeight="1"/>
    <row r="18" ht="30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</sheetData>
  <mergeCells count="2">
    <mergeCell ref="A1:G1"/>
    <mergeCell ref="F2:G2"/>
  </mergeCells>
  <printOptions horizontalCentered="1"/>
  <pageMargins left="0.590277777777778" right="0.590277777777778" top="0.786805555555556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包8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雪学</cp:lastModifiedBy>
  <dcterms:created xsi:type="dcterms:W3CDTF">2025-04-08T15:37:00Z</dcterms:created>
  <dcterms:modified xsi:type="dcterms:W3CDTF">2025-07-11T04:21:11Z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FEBFE77DAF99476AAC3140A8C170414D_13</vt:lpwstr>
  </property>
  <property fmtid="{D5CDD505-2E9C-101B-9397-08002B2CF9AE}" pid="3" name="KSOProductBuildVer">
    <vt:lpwstr>2052-12.1.0.21541</vt:lpwstr>
  </property>
</Properties>
</file>